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0\1 výzva\"/>
    </mc:Choice>
  </mc:AlternateContent>
  <xr:revisionPtr revIDLastSave="0" documentId="13_ncr:1_{4C641235-BC7E-4AE5-8035-F445600CB3E1}" xr6:coauthVersionLast="47" xr6:coauthVersionMax="47" xr10:uidLastSave="{00000000-0000-0000-0000-000000000000}"/>
  <bookViews>
    <workbookView xWindow="1770" yWindow="1770" windowWidth="26910" windowHeight="15405" xr2:uid="{00000000-000D-0000-FFFF-FFFF00000000}"/>
  </bookViews>
  <sheets>
    <sheet name="Tonery" sheetId="1" r:id="rId1"/>
  </sheets>
  <definedNames>
    <definedName name="_xlnm.Print_Area" localSheetId="0">Tonery!$B$1:$U$24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R21" i="1"/>
  <c r="S21" i="1"/>
  <c r="H21" i="1"/>
  <c r="R12" i="1"/>
  <c r="S16" i="1"/>
  <c r="R18" i="1"/>
  <c r="S11" i="1"/>
  <c r="R15" i="1"/>
  <c r="O12" i="1"/>
  <c r="O13" i="1"/>
  <c r="O14" i="1"/>
  <c r="O15" i="1"/>
  <c r="O16" i="1"/>
  <c r="O17" i="1"/>
  <c r="O18" i="1"/>
  <c r="O19" i="1"/>
  <c r="O20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24" i="1" s="1"/>
  <c r="S7" i="1" l="1"/>
  <c r="R7" i="1"/>
  <c r="Q24" i="1" s="1"/>
</calcChain>
</file>

<file path=xl/sharedStrings.xml><?xml version="1.0" encoding="utf-8"?>
<sst xmlns="http://schemas.openxmlformats.org/spreadsheetml/2006/main" count="86" uniqueCount="62">
  <si>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</si>
  <si>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</si>
  <si>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</si>
  <si>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</si>
  <si>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</si>
  <si>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</si>
  <si>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</si>
  <si>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</si>
  <si>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</si>
  <si>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</si>
  <si>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</si>
  <si>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</si>
  <si>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</si>
  <si>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</si>
  <si>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</si>
  <si>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</si>
  <si>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</si>
  <si>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</si>
  <si>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</si>
  <si>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</si>
  <si>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</si>
  <si>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</si>
  <si>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</si>
  <si>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</si>
  <si>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</si>
  <si>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</si>
  <si>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</si>
  <si>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</si>
  <si>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</si>
  <si>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</si>
  <si>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010 - 2025 (originální)</t>
  </si>
  <si>
    <t>ks</t>
  </si>
  <si>
    <t xml:space="preserve">ks </t>
  </si>
  <si>
    <t>NE</t>
  </si>
  <si>
    <t>PC - Ivana Jílková,
Tel.: 737 574 516, 
37763 1085</t>
  </si>
  <si>
    <t>Univerzitní 22, 
301 00 Plzeň,
Fakulta strojní - Projektové centrum, místnost UF 234</t>
  </si>
  <si>
    <t>U3V - Mgr. Markéta Brůžková, 
Tel.: 735 713 912</t>
  </si>
  <si>
    <t>Jungmannova 1,
301 00 Plzeň, 
Univerzita třetího věku,
místnost  JJ 113b</t>
  </si>
  <si>
    <r>
      <t>Toner do tiskárny HP  Color Laser Jet Pro MFP M283fdw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</si>
  <si>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HP  Color Laser Jet Pro MFP M283fdw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</si>
  <si>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HP  Color Laser Jet Pro MFP M283fdw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</si>
  <si>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>Toner do tiskárny HP  Color Laser Jet Pro MFP M283fdw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</si>
  <si>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Toner do tiskárny OKI MC573 -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</si>
  <si>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MC573 -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</si>
  <si>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MC573 -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</si>
  <si>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- XEROX C235V-DN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</si>
  <si>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- XEROX C235V-DN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</si>
  <si>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- XEROX C235V-DN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</si>
  <si>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- XEROX C235V-DN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</si>
  <si>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B432 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</si>
  <si>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3 150 stran.</t>
  </si>
  <si>
    <t>Originální toner. Výtěžnost 2 450 stran.</t>
  </si>
  <si>
    <t>Originální toner. Výtěžnost 7 000 stran.</t>
  </si>
  <si>
    <t>Originální toner. Výtěžnost 1 500 stran.</t>
  </si>
  <si>
    <t>Originální toner. Výtěžnost 3 000 stran.</t>
  </si>
  <si>
    <t>Originální toner. Výtěžnost 2 500 stran.</t>
  </si>
  <si>
    <t>Originální toner. Výtěžnost 30 000 stran.</t>
  </si>
  <si>
    <t xml:space="preserve">Originální toner. Výtěžnost 20 000 stran. </t>
  </si>
  <si>
    <t xml:space="preserve">Originální toner. Výtěžnost 1 000 stran. </t>
  </si>
  <si>
    <r>
      <t>Toner do tiskárny HP Laser MFP 135w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</si>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</sst>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1"/>
  <sheetViews>
    <sheetView tabSelected="1" topLeftCell="A6" zoomScale="75" zoomScaleNormal="75" workbookViewId="0">
      <selection activeCell="F7" sqref="F7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62.85546875" style="5" customWidth="1"/>
    <col min="4" max="4" width="11.7109375" style="123" customWidth="1"/>
    <col min="5" max="5" width="11.28515625" style="4" customWidth="1"/>
    <col min="6" max="6" width="52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28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38</v>
      </c>
      <c r="D7" s="38">
        <v>3</v>
      </c>
      <c r="E7" s="39" t="s">
        <v>31</v>
      </c>
      <c r="F7" s="37" t="s">
        <v>50</v>
      </c>
      <c r="G7" s="126"/>
      <c r="H7" s="40" t="str">
        <f t="shared" ref="H7:H21" si="0">IF(P7&gt;1999,"ANO","NE")</f>
        <v>ANO</v>
      </c>
      <c r="I7" s="41" t="s">
        <v>27</v>
      </c>
      <c r="J7" s="42" t="s">
        <v>33</v>
      </c>
      <c r="K7" s="43"/>
      <c r="L7" s="44" t="s">
        <v>34</v>
      </c>
      <c r="M7" s="44" t="s">
        <v>35</v>
      </c>
      <c r="N7" s="45" t="s">
        <v>29</v>
      </c>
      <c r="O7" s="46">
        <f>D7*P7</f>
        <v>6300</v>
      </c>
      <c r="P7" s="47">
        <v>2100</v>
      </c>
      <c r="Q7" s="131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25">
      <c r="B8" s="51">
        <v>2</v>
      </c>
      <c r="C8" s="52" t="s">
        <v>39</v>
      </c>
      <c r="D8" s="53">
        <v>1</v>
      </c>
      <c r="E8" s="54" t="s">
        <v>31</v>
      </c>
      <c r="F8" s="52" t="s">
        <v>51</v>
      </c>
      <c r="G8" s="127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21" si="2">D8*P8</f>
        <v>2200</v>
      </c>
      <c r="P8" s="61">
        <v>2200</v>
      </c>
      <c r="Q8" s="132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51">
        <v>3</v>
      </c>
      <c r="C9" s="52" t="s">
        <v>40</v>
      </c>
      <c r="D9" s="53">
        <v>1</v>
      </c>
      <c r="E9" s="54" t="s">
        <v>31</v>
      </c>
      <c r="F9" s="52" t="s">
        <v>51</v>
      </c>
      <c r="G9" s="127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2200</v>
      </c>
      <c r="P9" s="61">
        <v>2200</v>
      </c>
      <c r="Q9" s="132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x14ac:dyDescent="0.25">
      <c r="B10" s="51">
        <v>4</v>
      </c>
      <c r="C10" s="52" t="s">
        <v>41</v>
      </c>
      <c r="D10" s="53">
        <v>1</v>
      </c>
      <c r="E10" s="54" t="s">
        <v>31</v>
      </c>
      <c r="F10" s="52" t="s">
        <v>51</v>
      </c>
      <c r="G10" s="127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2200</v>
      </c>
      <c r="P10" s="61">
        <v>2200</v>
      </c>
      <c r="Q10" s="132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25">
      <c r="B11" s="51">
        <v>5</v>
      </c>
      <c r="C11" s="52" t="s">
        <v>42</v>
      </c>
      <c r="D11" s="53">
        <v>3</v>
      </c>
      <c r="E11" s="54" t="s">
        <v>31</v>
      </c>
      <c r="F11" s="52" t="s">
        <v>52</v>
      </c>
      <c r="G11" s="127"/>
      <c r="H11" s="55" t="str">
        <f t="shared" si="0"/>
        <v>ANO</v>
      </c>
      <c r="I11" s="56"/>
      <c r="J11" s="57"/>
      <c r="K11" s="58"/>
      <c r="L11" s="57"/>
      <c r="M11" s="57"/>
      <c r="N11" s="59"/>
      <c r="O11" s="60">
        <f t="shared" si="2"/>
        <v>7200</v>
      </c>
      <c r="P11" s="61">
        <v>2400</v>
      </c>
      <c r="Q11" s="132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x14ac:dyDescent="0.25">
      <c r="B12" s="51">
        <v>6</v>
      </c>
      <c r="C12" s="52" t="s">
        <v>43</v>
      </c>
      <c r="D12" s="53">
        <v>1</v>
      </c>
      <c r="E12" s="54" t="s">
        <v>31</v>
      </c>
      <c r="F12" s="52" t="s">
        <v>53</v>
      </c>
      <c r="G12" s="127"/>
      <c r="H12" s="55" t="str">
        <f t="shared" si="0"/>
        <v>NE</v>
      </c>
      <c r="I12" s="56"/>
      <c r="J12" s="57"/>
      <c r="K12" s="58"/>
      <c r="L12" s="57"/>
      <c r="M12" s="57"/>
      <c r="N12" s="59"/>
      <c r="O12" s="60">
        <f t="shared" si="2"/>
        <v>1500</v>
      </c>
      <c r="P12" s="61">
        <v>1500</v>
      </c>
      <c r="Q12" s="132"/>
      <c r="R12" s="62">
        <f t="shared" ref="R12:R20" si="11">D12*Q12</f>
        <v>0</v>
      </c>
      <c r="S12" s="63" t="str">
        <f t="shared" ref="S12:S20" si="12">IF(ISNUMBER(Q12), IF(Q12&gt;P12,"NEVYHOVUJE","VYHOVUJE")," ")</f>
        <v xml:space="preserve"> </v>
      </c>
      <c r="T12" s="64"/>
      <c r="U12" s="64"/>
    </row>
    <row r="13" spans="2:21" ht="41.25" customHeight="1" x14ac:dyDescent="0.25">
      <c r="B13" s="51">
        <v>7</v>
      </c>
      <c r="C13" s="52" t="s">
        <v>44</v>
      </c>
      <c r="D13" s="53">
        <v>2</v>
      </c>
      <c r="E13" s="54" t="s">
        <v>31</v>
      </c>
      <c r="F13" s="52" t="s">
        <v>53</v>
      </c>
      <c r="G13" s="127"/>
      <c r="H13" s="55" t="str">
        <f t="shared" si="0"/>
        <v>NE</v>
      </c>
      <c r="I13" s="56"/>
      <c r="J13" s="57"/>
      <c r="K13" s="58"/>
      <c r="L13" s="57"/>
      <c r="M13" s="57"/>
      <c r="N13" s="59"/>
      <c r="O13" s="60">
        <f t="shared" si="2"/>
        <v>3000</v>
      </c>
      <c r="P13" s="61">
        <v>1500</v>
      </c>
      <c r="Q13" s="132"/>
      <c r="R13" s="62">
        <f t="shared" si="11"/>
        <v>0</v>
      </c>
      <c r="S13" s="63" t="str">
        <f t="shared" si="12"/>
        <v xml:space="preserve"> </v>
      </c>
      <c r="T13" s="64"/>
      <c r="U13" s="64"/>
    </row>
    <row r="14" spans="2:21" ht="41.25" customHeight="1" x14ac:dyDescent="0.25">
      <c r="B14" s="51">
        <v>8</v>
      </c>
      <c r="C14" s="52" t="s">
        <v>45</v>
      </c>
      <c r="D14" s="53">
        <v>2</v>
      </c>
      <c r="E14" s="54" t="s">
        <v>31</v>
      </c>
      <c r="F14" s="52" t="s">
        <v>54</v>
      </c>
      <c r="G14" s="127"/>
      <c r="H14" s="55" t="str">
        <f t="shared" si="0"/>
        <v>NE</v>
      </c>
      <c r="I14" s="56"/>
      <c r="J14" s="57"/>
      <c r="K14" s="58"/>
      <c r="L14" s="57"/>
      <c r="M14" s="57"/>
      <c r="N14" s="59"/>
      <c r="O14" s="60">
        <f t="shared" si="2"/>
        <v>3800</v>
      </c>
      <c r="P14" s="61">
        <v>1900</v>
      </c>
      <c r="Q14" s="132"/>
      <c r="R14" s="62">
        <f t="shared" si="11"/>
        <v>0</v>
      </c>
      <c r="S14" s="63" t="str">
        <f t="shared" si="12"/>
        <v xml:space="preserve"> </v>
      </c>
      <c r="T14" s="64"/>
      <c r="U14" s="64"/>
    </row>
    <row r="15" spans="2:21" ht="41.25" customHeight="1" x14ac:dyDescent="0.25">
      <c r="B15" s="51">
        <v>9</v>
      </c>
      <c r="C15" s="52" t="s">
        <v>46</v>
      </c>
      <c r="D15" s="53">
        <v>1</v>
      </c>
      <c r="E15" s="54" t="s">
        <v>31</v>
      </c>
      <c r="F15" s="52" t="s">
        <v>55</v>
      </c>
      <c r="G15" s="127"/>
      <c r="H15" s="55" t="str">
        <f t="shared" si="0"/>
        <v>ANO</v>
      </c>
      <c r="I15" s="56"/>
      <c r="J15" s="57"/>
      <c r="K15" s="58"/>
      <c r="L15" s="57"/>
      <c r="M15" s="57"/>
      <c r="N15" s="59"/>
      <c r="O15" s="60">
        <f t="shared" si="2"/>
        <v>2400</v>
      </c>
      <c r="P15" s="61">
        <v>2400</v>
      </c>
      <c r="Q15" s="132"/>
      <c r="R15" s="62">
        <f t="shared" si="11"/>
        <v>0</v>
      </c>
      <c r="S15" s="63" t="str">
        <f t="shared" si="12"/>
        <v xml:space="preserve"> </v>
      </c>
      <c r="T15" s="64"/>
      <c r="U15" s="64"/>
    </row>
    <row r="16" spans="2:21" ht="41.25" customHeight="1" x14ac:dyDescent="0.25">
      <c r="B16" s="51">
        <v>10</v>
      </c>
      <c r="C16" s="52" t="s">
        <v>47</v>
      </c>
      <c r="D16" s="53">
        <v>1</v>
      </c>
      <c r="E16" s="54" t="s">
        <v>31</v>
      </c>
      <c r="F16" s="52" t="s">
        <v>55</v>
      </c>
      <c r="G16" s="127"/>
      <c r="H16" s="55" t="str">
        <f t="shared" si="0"/>
        <v>ANO</v>
      </c>
      <c r="I16" s="56"/>
      <c r="J16" s="57"/>
      <c r="K16" s="58"/>
      <c r="L16" s="57"/>
      <c r="M16" s="57"/>
      <c r="N16" s="59"/>
      <c r="O16" s="60">
        <f t="shared" si="2"/>
        <v>2400</v>
      </c>
      <c r="P16" s="61">
        <v>2400</v>
      </c>
      <c r="Q16" s="132"/>
      <c r="R16" s="62">
        <f t="shared" si="11"/>
        <v>0</v>
      </c>
      <c r="S16" s="63" t="str">
        <f t="shared" si="12"/>
        <v xml:space="preserve"> </v>
      </c>
      <c r="T16" s="64"/>
      <c r="U16" s="64"/>
    </row>
    <row r="17" spans="2:21" ht="41.25" customHeight="1" x14ac:dyDescent="0.25">
      <c r="B17" s="51">
        <v>11</v>
      </c>
      <c r="C17" s="52" t="s">
        <v>48</v>
      </c>
      <c r="D17" s="53">
        <v>1</v>
      </c>
      <c r="E17" s="54" t="s">
        <v>31</v>
      </c>
      <c r="F17" s="52" t="s">
        <v>55</v>
      </c>
      <c r="G17" s="127"/>
      <c r="H17" s="55" t="str">
        <f t="shared" si="0"/>
        <v>ANO</v>
      </c>
      <c r="I17" s="56"/>
      <c r="J17" s="57"/>
      <c r="K17" s="58"/>
      <c r="L17" s="57"/>
      <c r="M17" s="57"/>
      <c r="N17" s="59"/>
      <c r="O17" s="60">
        <f t="shared" si="2"/>
        <v>2400</v>
      </c>
      <c r="P17" s="61">
        <v>2400</v>
      </c>
      <c r="Q17" s="132"/>
      <c r="R17" s="62">
        <f t="shared" si="11"/>
        <v>0</v>
      </c>
      <c r="S17" s="63" t="str">
        <f t="shared" si="12"/>
        <v xml:space="preserve"> </v>
      </c>
      <c r="T17" s="64"/>
      <c r="U17" s="64"/>
    </row>
    <row r="18" spans="2:21" ht="41.25" customHeight="1" thickBot="1" x14ac:dyDescent="0.3">
      <c r="B18" s="65">
        <v>12</v>
      </c>
      <c r="C18" s="66" t="s">
        <v>49</v>
      </c>
      <c r="D18" s="67">
        <v>4</v>
      </c>
      <c r="E18" s="68" t="s">
        <v>31</v>
      </c>
      <c r="F18" s="66" t="s">
        <v>54</v>
      </c>
      <c r="G18" s="128"/>
      <c r="H18" s="69" t="str">
        <f t="shared" si="0"/>
        <v>NE</v>
      </c>
      <c r="I18" s="70"/>
      <c r="J18" s="71"/>
      <c r="K18" s="72"/>
      <c r="L18" s="71"/>
      <c r="M18" s="71"/>
      <c r="N18" s="73"/>
      <c r="O18" s="74">
        <f t="shared" si="2"/>
        <v>7400</v>
      </c>
      <c r="P18" s="75">
        <v>1850</v>
      </c>
      <c r="Q18" s="133"/>
      <c r="R18" s="76">
        <f t="shared" si="11"/>
        <v>0</v>
      </c>
      <c r="S18" s="77" t="str">
        <f t="shared" si="12"/>
        <v xml:space="preserve"> </v>
      </c>
      <c r="T18" s="78"/>
      <c r="U18" s="78"/>
    </row>
    <row r="19" spans="2:21" ht="41.25" customHeight="1" x14ac:dyDescent="0.25">
      <c r="B19" s="79">
        <v>13</v>
      </c>
      <c r="C19" s="80" t="s">
        <v>60</v>
      </c>
      <c r="D19" s="81">
        <v>2</v>
      </c>
      <c r="E19" s="82" t="s">
        <v>31</v>
      </c>
      <c r="F19" s="80" t="s">
        <v>56</v>
      </c>
      <c r="G19" s="129"/>
      <c r="H19" s="83" t="str">
        <f t="shared" si="0"/>
        <v>ANO</v>
      </c>
      <c r="I19" s="84" t="s">
        <v>27</v>
      </c>
      <c r="J19" s="84" t="s">
        <v>33</v>
      </c>
      <c r="K19" s="58"/>
      <c r="L19" s="84" t="s">
        <v>36</v>
      </c>
      <c r="M19" s="84" t="s">
        <v>37</v>
      </c>
      <c r="N19" s="59" t="s">
        <v>29</v>
      </c>
      <c r="O19" s="85">
        <f t="shared" si="2"/>
        <v>4000</v>
      </c>
      <c r="P19" s="86">
        <v>2000</v>
      </c>
      <c r="Q19" s="134"/>
      <c r="R19" s="87">
        <f t="shared" si="11"/>
        <v>0</v>
      </c>
      <c r="S19" s="88" t="str">
        <f t="shared" si="12"/>
        <v xml:space="preserve"> </v>
      </c>
      <c r="T19" s="64"/>
      <c r="U19" s="64" t="s">
        <v>10</v>
      </c>
    </row>
    <row r="20" spans="2:21" ht="41.25" customHeight="1" x14ac:dyDescent="0.25">
      <c r="B20" s="51">
        <v>14</v>
      </c>
      <c r="C20" s="52" t="s">
        <v>61</v>
      </c>
      <c r="D20" s="53">
        <v>1</v>
      </c>
      <c r="E20" s="54" t="s">
        <v>31</v>
      </c>
      <c r="F20" s="52" t="s">
        <v>57</v>
      </c>
      <c r="G20" s="127"/>
      <c r="H20" s="55" t="str">
        <f t="shared" si="0"/>
        <v>ANO</v>
      </c>
      <c r="I20" s="84"/>
      <c r="J20" s="84"/>
      <c r="K20" s="58"/>
      <c r="L20" s="56"/>
      <c r="M20" s="56"/>
      <c r="N20" s="59"/>
      <c r="O20" s="60">
        <f t="shared" si="2"/>
        <v>3200</v>
      </c>
      <c r="P20" s="61">
        <v>3200</v>
      </c>
      <c r="Q20" s="132"/>
      <c r="R20" s="62">
        <f t="shared" si="11"/>
        <v>0</v>
      </c>
      <c r="S20" s="63" t="str">
        <f t="shared" si="12"/>
        <v xml:space="preserve"> </v>
      </c>
      <c r="T20" s="64"/>
      <c r="U20" s="64"/>
    </row>
    <row r="21" spans="2:21" ht="41.25" customHeight="1" thickBot="1" x14ac:dyDescent="0.3">
      <c r="B21" s="89">
        <v>15</v>
      </c>
      <c r="C21" s="90" t="s">
        <v>59</v>
      </c>
      <c r="D21" s="91">
        <v>1</v>
      </c>
      <c r="E21" s="92" t="s">
        <v>32</v>
      </c>
      <c r="F21" s="90" t="s">
        <v>58</v>
      </c>
      <c r="G21" s="130"/>
      <c r="H21" s="93" t="str">
        <f t="shared" si="0"/>
        <v>NE</v>
      </c>
      <c r="I21" s="94"/>
      <c r="J21" s="94"/>
      <c r="K21" s="95"/>
      <c r="L21" s="96"/>
      <c r="M21" s="96"/>
      <c r="N21" s="97"/>
      <c r="O21" s="98">
        <f t="shared" si="2"/>
        <v>1150</v>
      </c>
      <c r="P21" s="99">
        <v>1150</v>
      </c>
      <c r="Q21" s="135"/>
      <c r="R21" s="100">
        <f t="shared" ref="R21" si="13">D21*Q21</f>
        <v>0</v>
      </c>
      <c r="S21" s="101" t="str">
        <f t="shared" ref="S21" si="14">IF(ISNUMBER(Q21), IF(Q21&gt;P21,"NEVYHOVUJE","VYHOVUJE")," ")</f>
        <v xml:space="preserve"> </v>
      </c>
      <c r="T21" s="102"/>
      <c r="U21" s="102"/>
    </row>
    <row r="22" spans="2:21" ht="16.5" thickTop="1" thickBot="1" x14ac:dyDescent="0.3">
      <c r="C22" s="6"/>
      <c r="D22" s="6"/>
      <c r="E22" s="6"/>
      <c r="F22" s="6"/>
      <c r="G22" s="6"/>
      <c r="H22" s="6"/>
      <c r="I22" s="6"/>
      <c r="J22" s="6"/>
      <c r="N22" s="6"/>
      <c r="O22" s="6"/>
      <c r="R22" s="103"/>
    </row>
    <row r="23" spans="2:21" ht="60.75" customHeight="1" thickTop="1" thickBot="1" x14ac:dyDescent="0.3">
      <c r="B23" s="104" t="s">
        <v>14</v>
      </c>
      <c r="C23" s="105"/>
      <c r="D23" s="105"/>
      <c r="E23" s="105"/>
      <c r="F23" s="105"/>
      <c r="G23" s="105"/>
      <c r="H23" s="106"/>
      <c r="I23" s="107"/>
      <c r="J23" s="107"/>
      <c r="K23" s="107"/>
      <c r="L23" s="12"/>
      <c r="M23" s="12"/>
      <c r="N23" s="108"/>
      <c r="O23" s="108"/>
      <c r="P23" s="109" t="s">
        <v>11</v>
      </c>
      <c r="Q23" s="110" t="s">
        <v>12</v>
      </c>
      <c r="R23" s="111"/>
      <c r="S23" s="112"/>
      <c r="T23" s="28"/>
      <c r="U23" s="113"/>
    </row>
    <row r="24" spans="2:21" ht="33.75" customHeight="1" thickTop="1" thickBot="1" x14ac:dyDescent="0.3">
      <c r="B24" s="114" t="s">
        <v>15</v>
      </c>
      <c r="C24" s="115"/>
      <c r="D24" s="115"/>
      <c r="E24" s="115"/>
      <c r="F24" s="115"/>
      <c r="G24" s="115"/>
      <c r="H24" s="116"/>
      <c r="I24" s="117"/>
      <c r="L24" s="8"/>
      <c r="M24" s="8"/>
      <c r="N24" s="118"/>
      <c r="O24" s="118"/>
      <c r="P24" s="119">
        <f>SUM(O7:O21)</f>
        <v>51350</v>
      </c>
      <c r="Q24" s="120">
        <f>SUM(R7:R21)</f>
        <v>0</v>
      </c>
      <c r="R24" s="121"/>
      <c r="S24" s="122"/>
    </row>
    <row r="25" spans="2:21" ht="14.25" customHeight="1" thickTop="1" x14ac:dyDescent="0.25"/>
    <row r="26" spans="2:21" ht="14.25" customHeight="1" x14ac:dyDescent="0.25">
      <c r="B26" s="124"/>
    </row>
    <row r="27" spans="2:21" ht="14.25" customHeight="1" x14ac:dyDescent="0.25">
      <c r="B27" s="125"/>
      <c r="C27" s="124"/>
    </row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9kPhj3HIS9dlhBdRXXyf29lNneKSiKZEzL9rXIbQPAJIOxQIAGMJR5IiLEaPi34K8rKkGUxmxW2AE/TEX8xFxQ==" saltValue="dv6AnGNGeWDoxZHTftx7zw==" spinCount="100000" sheet="1" objects="1" scenarios="1"/>
  <mergeCells count="21">
    <mergeCell ref="B1:C1"/>
    <mergeCell ref="B24:G24"/>
    <mergeCell ref="Q24:S24"/>
    <mergeCell ref="B23:G23"/>
    <mergeCell ref="Q23:S23"/>
    <mergeCell ref="N7:N18"/>
    <mergeCell ref="N19:N21"/>
    <mergeCell ref="M7:M18"/>
    <mergeCell ref="M19:M21"/>
    <mergeCell ref="L19:L21"/>
    <mergeCell ref="L7:L18"/>
    <mergeCell ref="I19:I21"/>
    <mergeCell ref="I7:I18"/>
    <mergeCell ref="J7:J18"/>
    <mergeCell ref="K7:K18"/>
    <mergeCell ref="U19:U21"/>
    <mergeCell ref="T19:T21"/>
    <mergeCell ref="K19:K21"/>
    <mergeCell ref="J19:J21"/>
    <mergeCell ref="U7:U18"/>
    <mergeCell ref="T7:T18"/>
  </mergeCells>
  <conditionalFormatting sqref="B7:B2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1">
    <cfRule type="containsBlanks" dxfId="9" priority="2">
      <formula>LEN(TRIM(D7))=0</formula>
    </cfRule>
  </conditionalFormatting>
  <conditionalFormatting sqref="G7:G21 Q7:Q2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1">
    <cfRule type="notContainsBlanks" dxfId="5" priority="29">
      <formula>LEN(TRIM(G7))&gt;0</formula>
    </cfRule>
  </conditionalFormatting>
  <conditionalFormatting sqref="H7:H2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1" xr:uid="{00000000-0002-0000-0000-000001000000}">
      <formula1>"ANO,NE"</formula1>
    </dataValidation>
    <dataValidation type="list" showInputMessage="1" showErrorMessage="1" sqref="E7:E2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2025-04-04T12:11:59Z</cp:lastPrinted>
  <dcterms:created xsi:type="dcterms:W3CDTF">2014-03-05T12:43:32Z</dcterms:created>
  <dcterms:modified xsi:type="dcterms:W3CDTF">2025-04-04T12:48:04Z</dcterms:modified>
</cp:coreProperties>
</file>